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esktop\District Reports-20-21\"/>
    </mc:Choice>
  </mc:AlternateContent>
  <bookViews>
    <workbookView xWindow="0" yWindow="0" windowWidth="20490" windowHeight="762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J53" i="5"/>
  <c r="B5" i="5"/>
  <c r="F47" i="5"/>
  <c r="F48" i="5"/>
  <c r="F49" i="5"/>
  <c r="F50" i="5"/>
  <c r="F55" i="5" s="1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0" i="5"/>
  <c r="J51" i="5"/>
  <c r="H47" i="5"/>
  <c r="H48" i="5"/>
  <c r="H49" i="5"/>
  <c r="H50" i="5"/>
  <c r="H51" i="5"/>
  <c r="H52" i="5"/>
  <c r="A52" i="1"/>
  <c r="P33" i="1"/>
  <c r="H34" i="1"/>
  <c r="G52" i="1"/>
  <c r="H55" i="5" l="1"/>
  <c r="J55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<sst xmlns="http://schemas.openxmlformats.org/spreadsheetml/2006/main" count="263" uniqueCount="153">
  <si>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</si>
  <si>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</si>
  <si>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</si>
  <si>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</si>
  <si>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</si>
  <si>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</si>
  <si>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</si>
  <si>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</si>
  <si>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</si>
  <si>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</si>
  <si>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</si>
  <si>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</si>
  <si>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</si>
  <si>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</si>
  <si>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</si>
  <si>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</si>
  <si>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</si>
  <si>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</si>
  <si>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</si>
  <si>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</si>
  <si>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</si>
  <si>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</si>
  <si>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</si>
  <si>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</si>
  <si>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</si>
  <si>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</si>
  <si>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</si>
  <si>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</si>
  <si>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</si>
  <si>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</si>
  <si>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</si>
  <si>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</si>
  <si>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</si>
  <si>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</si>
  <si>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</si>
  <si>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</si>
  <si>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</si>
  <si>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</si>
  <si>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</si>
  <si>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</si>
  <si>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</si>
  <si>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</si>
  <si>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</si>
  <si>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</si>
  <si>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</si>
  <si>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</si>
  <si>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</si>
  <si>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</si>
  <si>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</si>
  <si>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</si>
  <si>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</si>
  <si>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</si>
  <si>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</si>
  <si>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</si>
  <si>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</si>
  <si>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</si>
  <si>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</si>
  <si>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</si>
  <si>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</si>
  <si>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</si>
  <si>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</si>
  <si>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</si>
  <si>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</si>
  <si>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</si>
  <si>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</si>
  <si>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</si>
  <si>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</si>
  <si>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</si>
  <si>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</si>
  <si>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</si>
  <si>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</si>
  <si>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</si>
  <si>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</si>
  <si>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</si>
  <si>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</si>
  <si>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</si>
  <si>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</si>
  <si>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</si>
  <si>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</si>
  <si>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</si>
  <si>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</si>
  <si>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</si>
  <si>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</si>
  <si>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</si>
  <si>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</si>
  <si>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</si>
  <si>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</si>
  <si>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</si>
  <si>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</si>
  <si>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</si>
  <si>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</si>
  <si>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</si>
  <si>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</si>
  <si>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</si>
  <si>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</si>
  <si>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</si>
  <si>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</si>
  <si>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</si>
  <si>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</si>
  <si>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</si>
  <si>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</si>
  <si>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</si>
  <si>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</si>
  <si>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</si>
  <si>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</si>
  <si>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</si>
  <si>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</si>
  <si>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</si>
  <si>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</si>
  <si>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</si>
  <si>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</si>
  <si>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</si>
  <si>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</si>
  <si>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</si>
  <si>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</si>
  <si>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</si>
  <si>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</si>
  <si>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</si>
  <si>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</si>
  <si>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</si>
  <si>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</si>
  <si>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</si>
  <si>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</si>
  <si>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</si>
  <si>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</si>
  <si>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</si>
  <si>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</si>
  <si>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</si>
  <si>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</si>
  <si>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</si>
  <si>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</si>
  <si>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</si>
  <si>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</si>
  <si>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</si>
  <si>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</si>
  <si>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</si>
  <si>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MIDTOWN GENERAL SANTOS</t>
  </si>
  <si>
    <t>3-F</t>
  </si>
  <si>
    <t>ROBERTO C. BALLENA</t>
  </si>
  <si>
    <t>RICHARD M. BACQUIANO</t>
  </si>
  <si>
    <t>JAN JOSHUA RAY SALAZAR</t>
  </si>
  <si>
    <t>St. Agnes Childrens Home</t>
  </si>
  <si>
    <t>Maasim, Sarangani Province</t>
  </si>
  <si>
    <t>Zoom Online/Petron Station</t>
  </si>
  <si>
    <t>St. Vincent Home for the Aged</t>
  </si>
  <si>
    <t>Oval Plaza, General Santos</t>
  </si>
  <si>
    <t>Supplemental Feeding</t>
  </si>
  <si>
    <t>St. Agnes Childrens Home, Baluan</t>
  </si>
  <si>
    <t>Mangrove Planting</t>
  </si>
  <si>
    <t>Tinoto, Maasim, Sarangani Province</t>
  </si>
  <si>
    <t>St. Vincent Strambi Home for the Aged</t>
  </si>
  <si>
    <t>Gensan Mani Vendors/Rebel Returnees</t>
  </si>
  <si>
    <t>Face Mask and Start-up Capital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</si>
</sst>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zoomScale="115" zoomScaleNormal="115" zoomScaleSheetLayoutView="100" workbookViewId="0">
      <selection activeCell="O8" sqref="O8:P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44114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44323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44105</v>
      </c>
      <c r="C11" s="155"/>
      <c r="D11" s="113">
        <v>16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143</v>
      </c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>
        <v>44115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20</v>
      </c>
      <c r="M19" s="63"/>
      <c r="N19" s="62"/>
      <c r="O19" s="176"/>
      <c r="P19" s="44" t="s">
        <v>141</v>
      </c>
    </row>
    <row r="20" spans="1:16" s="35" customFormat="1" ht="12" customHeight="1" thickTop="1" thickBot="1">
      <c r="A20" s="181"/>
      <c r="B20" s="156">
        <v>44121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8</v>
      </c>
      <c r="M20" s="63"/>
      <c r="N20" s="62"/>
      <c r="O20" s="176"/>
      <c r="P20" s="44" t="s">
        <v>142</v>
      </c>
    </row>
    <row r="21" spans="1:16" s="35" customFormat="1" ht="12" customHeight="1" thickTop="1" thickBot="1">
      <c r="A21" s="181"/>
      <c r="B21" s="156">
        <v>44126</v>
      </c>
      <c r="C21" s="157"/>
      <c r="D21" s="60"/>
      <c r="E21" s="61"/>
      <c r="F21" s="61"/>
      <c r="G21" s="61"/>
      <c r="H21" s="61"/>
      <c r="I21" s="61"/>
      <c r="J21" s="61"/>
      <c r="K21" s="62"/>
      <c r="L21" s="63">
        <v>22</v>
      </c>
      <c r="M21" s="63"/>
      <c r="N21" s="62"/>
      <c r="O21" s="176"/>
      <c r="P21" s="44" t="s">
        <v>144</v>
      </c>
    </row>
    <row r="22" spans="1:16" s="35" customFormat="1" ht="12" customHeight="1" thickTop="1" thickBot="1">
      <c r="A22" s="181"/>
      <c r="B22" s="156">
        <v>44127</v>
      </c>
      <c r="C22" s="157"/>
      <c r="D22" s="60"/>
      <c r="E22" s="61"/>
      <c r="F22" s="61"/>
      <c r="G22" s="61"/>
      <c r="H22" s="61"/>
      <c r="I22" s="61"/>
      <c r="J22" s="61"/>
      <c r="K22" s="62"/>
      <c r="L22" s="63">
        <v>18</v>
      </c>
      <c r="M22" s="63"/>
      <c r="N22" s="62"/>
      <c r="O22" s="176"/>
      <c r="P22" s="44" t="s">
        <v>145</v>
      </c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41</v>
      </c>
      <c r="J31" s="159" t="s">
        <v>7</v>
      </c>
      <c r="K31" s="160"/>
      <c r="L31" s="160"/>
      <c r="M31" s="160"/>
      <c r="N31" s="160"/>
      <c r="O31" s="160"/>
      <c r="P31" s="3">
        <v>1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1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41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RICHARD M. BACQUIANO</v>
      </c>
      <c r="B52" s="144"/>
      <c r="C52" s="145"/>
      <c r="D52" s="145"/>
      <c r="E52" s="145"/>
      <c r="F52" s="145"/>
      <c r="G52" s="145" t="str">
        <f>I6</f>
        <v>ROBERTO C. BALLENA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zoomScale="130" zoomScaleNormal="130" workbookViewId="0">
      <selection activeCell="O21" sqref="O2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MIDTOWN GENERAL SANTOS</v>
      </c>
      <c r="B3" s="266"/>
      <c r="C3" s="266"/>
      <c r="D3" s="266"/>
      <c r="E3" s="266"/>
      <c r="F3" s="266" t="str">
        <f>'Summary of Activities'!I6</f>
        <v>ROBERTO C. BALLENA</v>
      </c>
      <c r="G3" s="266"/>
      <c r="H3" s="266"/>
      <c r="I3" s="266"/>
      <c r="J3" s="266"/>
      <c r="K3" s="266"/>
      <c r="L3" s="266" t="str">
        <f>'Summary of Activities'!N6</f>
        <v>RICHARD M. BACQUIANO</v>
      </c>
      <c r="M3" s="266"/>
      <c r="N3" s="266"/>
      <c r="O3" s="266"/>
      <c r="P3" s="266"/>
      <c r="Q3" s="266"/>
      <c r="R3" s="266" t="str">
        <f>'Summary of Activities'!H6</f>
        <v>3-F</v>
      </c>
      <c r="S3" s="266"/>
      <c r="T3" s="213">
        <f>'Summary of Activities'!K2</f>
        <v>44114</v>
      </c>
      <c r="U3" s="213"/>
      <c r="V3" s="213"/>
      <c r="W3" s="213"/>
      <c r="X3" s="214">
        <f>'Summary of Activities'!O8</f>
        <v>44323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44115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>
        <v>24</v>
      </c>
      <c r="D6" s="47">
        <v>30</v>
      </c>
      <c r="E6" s="48">
        <v>10000</v>
      </c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146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147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44121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>
        <v>30</v>
      </c>
      <c r="W11" s="50">
        <v>1500</v>
      </c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148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149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44126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>
        <v>26</v>
      </c>
      <c r="D16" s="47">
        <v>12</v>
      </c>
      <c r="E16" s="48">
        <v>2500</v>
      </c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146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150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44127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>
        <v>15</v>
      </c>
      <c r="J21" s="47">
        <v>72</v>
      </c>
      <c r="K21" s="48">
        <v>5000</v>
      </c>
      <c r="L21" s="49">
        <v>15</v>
      </c>
      <c r="M21" s="47">
        <v>72</v>
      </c>
      <c r="N21" s="50">
        <v>5000</v>
      </c>
      <c r="O21" s="46">
        <v>15</v>
      </c>
      <c r="P21" s="47">
        <v>72</v>
      </c>
      <c r="Q21" s="48">
        <v>3500</v>
      </c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 t="s">
        <v>152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 t="s">
        <v>151</v>
      </c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50</v>
      </c>
      <c r="G47" s="282"/>
      <c r="H47" s="281">
        <f>D6+D11+D16+D21+D26+D31+D36+D41</f>
        <v>42</v>
      </c>
      <c r="I47" s="282"/>
      <c r="J47" s="210">
        <f>E6+E11+E16+E21+E26+E31+E36+E41</f>
        <v>12500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15</v>
      </c>
      <c r="G49" s="282"/>
      <c r="H49" s="281">
        <f>J6+J11+J16+J21+J26+J31+J36+J41</f>
        <v>72</v>
      </c>
      <c r="I49" s="282"/>
      <c r="J49" s="210">
        <f>K6+K11+K16+K21+K26+K31+K36+K41</f>
        <v>5000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15</v>
      </c>
      <c r="G50" s="282"/>
      <c r="H50" s="281">
        <f>M6+M11+M16+M21+M26+M31+M36+M41</f>
        <v>72</v>
      </c>
      <c r="I50" s="282"/>
      <c r="J50" s="210">
        <f>N6+N11+N16+N21+N26+N31+N36+N41</f>
        <v>5000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15</v>
      </c>
      <c r="G51" s="282"/>
      <c r="H51" s="281">
        <f>P6+P11+P16+P21+P26+P31+P36+P41</f>
        <v>72</v>
      </c>
      <c r="I51" s="282"/>
      <c r="J51" s="210">
        <f>Q6+Q11+Q16+Q21+Q26+Q31+Q36+Q41</f>
        <v>3500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30</v>
      </c>
      <c r="I53" s="209"/>
      <c r="J53" s="210">
        <f>W6+W11+W16+W21+W26+W31+W36+W41</f>
        <v>1500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95</v>
      </c>
      <c r="G55" s="272"/>
      <c r="H55" s="271">
        <f>SUM(H47:I53)</f>
        <v>288</v>
      </c>
      <c r="I55" s="272"/>
      <c r="J55" s="268">
        <f>SUM(J47:L53)</f>
        <v>27500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2020-07-15T07:23:56Z</cp:lastPrinted>
  <dcterms:created xsi:type="dcterms:W3CDTF">2013-07-03T03:04:40Z</dcterms:created>
  <dcterms:modified xsi:type="dcterms:W3CDTF">2021-05-07T13:01:44Z</dcterms:modified>
</cp:coreProperties>
</file>